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.meneses\Desktop\Documentos UDLA\Documentos SIGC\procesos\docencia\DAC\"/>
    </mc:Choice>
  </mc:AlternateContent>
  <bookViews>
    <workbookView xWindow="0" yWindow="0" windowWidth="20496" windowHeight="7656" tabRatio="720"/>
  </bookViews>
  <sheets>
    <sheet name="Ponderación y Gradación" sheetId="6" r:id="rId1"/>
  </sheets>
  <definedNames>
    <definedName name="_xlnm.Print_Area" localSheetId="0">'Ponderación y Gradación'!$A$1:$H$75</definedName>
  </definedNames>
  <calcPr calcId="152511"/>
  <extLst>
    <ext uri="GoogleSheetsCustomDataVersion1">
      <go:sheetsCustomData xmlns:go="http://customooxmlschemas.google.com/" r:id="rId8" roundtripDataSignature="AMtx7mjqWBOgt4lxucG6bqCfoKPeLM4FmQ=="/>
    </ext>
  </extLst>
</workbook>
</file>

<file path=xl/calcChain.xml><?xml version="1.0" encoding="utf-8"?>
<calcChain xmlns="http://schemas.openxmlformats.org/spreadsheetml/2006/main">
  <c r="E9" i="6" l="1"/>
  <c r="E10" i="6"/>
  <c r="E11" i="6"/>
  <c r="E12" i="6"/>
  <c r="E13" i="6"/>
  <c r="E15" i="6"/>
  <c r="E16" i="6"/>
  <c r="E17" i="6"/>
  <c r="E18" i="6"/>
  <c r="E19" i="6"/>
  <c r="E20" i="6"/>
  <c r="E21" i="6"/>
  <c r="E22" i="6"/>
  <c r="E24" i="6"/>
  <c r="E25" i="6"/>
  <c r="E27" i="6"/>
  <c r="E28" i="6"/>
  <c r="E29" i="6"/>
  <c r="E30" i="6"/>
  <c r="E31" i="6"/>
  <c r="E32" i="6"/>
  <c r="E33" i="6"/>
  <c r="E34" i="6"/>
  <c r="E35" i="6"/>
  <c r="E37" i="6"/>
  <c r="E38" i="6"/>
  <c r="E39" i="6"/>
  <c r="E40" i="6"/>
  <c r="E43" i="6"/>
  <c r="E44" i="6"/>
  <c r="E46" i="6"/>
  <c r="E47" i="6"/>
  <c r="E49" i="6"/>
  <c r="E50" i="6"/>
  <c r="E6" i="6"/>
  <c r="E7" i="6"/>
  <c r="D50" i="6"/>
  <c r="D49" i="6"/>
  <c r="D47" i="6"/>
  <c r="D46" i="6"/>
  <c r="D43" i="6"/>
  <c r="F43" i="6" s="1"/>
  <c r="D44" i="6"/>
  <c r="F44" i="6" s="1"/>
  <c r="D38" i="6"/>
  <c r="F38" i="6" s="1"/>
  <c r="D39" i="6"/>
  <c r="D40" i="6"/>
  <c r="F40" i="6" s="1"/>
  <c r="D37" i="6"/>
  <c r="D28" i="6"/>
  <c r="D29" i="6"/>
  <c r="D30" i="6"/>
  <c r="D31" i="6"/>
  <c r="D32" i="6"/>
  <c r="D33" i="6"/>
  <c r="D34" i="6"/>
  <c r="D35" i="6"/>
  <c r="D27" i="6"/>
  <c r="D25" i="6"/>
  <c r="D24" i="6"/>
  <c r="F24" i="6" s="1"/>
  <c r="D16" i="6"/>
  <c r="D17" i="6"/>
  <c r="F17" i="6" s="1"/>
  <c r="D18" i="6"/>
  <c r="D19" i="6"/>
  <c r="F19" i="6" s="1"/>
  <c r="D20" i="6"/>
  <c r="D21" i="6"/>
  <c r="F21" i="6" s="1"/>
  <c r="D22" i="6"/>
  <c r="D15" i="6"/>
  <c r="F15" i="6" s="1"/>
  <c r="D10" i="6"/>
  <c r="F10" i="6" s="1"/>
  <c r="D11" i="6"/>
  <c r="F11" i="6" s="1"/>
  <c r="D12" i="6"/>
  <c r="F12" i="6" s="1"/>
  <c r="D13" i="6"/>
  <c r="D9" i="6"/>
  <c r="D7" i="6"/>
  <c r="D6" i="6"/>
  <c r="C65" i="6"/>
  <c r="C62" i="6"/>
  <c r="C55" i="6"/>
  <c r="C51" i="6"/>
  <c r="C48" i="6"/>
  <c r="C45" i="6"/>
  <c r="C41" i="6"/>
  <c r="C36" i="6"/>
  <c r="C26" i="6"/>
  <c r="C23" i="6"/>
  <c r="C14" i="6"/>
  <c r="C8" i="6"/>
  <c r="B51" i="6"/>
  <c r="B48" i="6"/>
  <c r="B26" i="6"/>
  <c r="D26" i="6" s="1"/>
  <c r="B23" i="6"/>
  <c r="D23" i="6" s="1"/>
  <c r="B14" i="6"/>
  <c r="B8" i="6"/>
  <c r="F20" i="6" l="1"/>
  <c r="F16" i="6"/>
  <c r="E26" i="6"/>
  <c r="F26" i="6" s="1"/>
  <c r="F50" i="6"/>
  <c r="E51" i="6"/>
  <c r="E41" i="6"/>
  <c r="C66" i="6"/>
  <c r="F6" i="6"/>
  <c r="F25" i="6"/>
  <c r="F33" i="6"/>
  <c r="F29" i="6"/>
  <c r="F39" i="6"/>
  <c r="F46" i="6"/>
  <c r="F13" i="6"/>
  <c r="E36" i="6"/>
  <c r="E14" i="6"/>
  <c r="F22" i="6"/>
  <c r="F7" i="6"/>
  <c r="F27" i="6"/>
  <c r="F32" i="6"/>
  <c r="F28" i="6"/>
  <c r="F47" i="6"/>
  <c r="E8" i="6"/>
  <c r="E48" i="6"/>
  <c r="F34" i="6"/>
  <c r="F30" i="6"/>
  <c r="F18" i="6"/>
  <c r="D14" i="6"/>
  <c r="F14" i="6" s="1"/>
  <c r="D51" i="6"/>
  <c r="D48" i="6"/>
  <c r="F9" i="6"/>
  <c r="F35" i="6"/>
  <c r="F31" i="6"/>
  <c r="F37" i="6"/>
  <c r="F49" i="6"/>
  <c r="E23" i="6"/>
  <c r="F23" i="6" s="1"/>
  <c r="F51" i="6"/>
  <c r="D8" i="6"/>
  <c r="B36" i="6"/>
  <c r="F8" i="6" l="1"/>
  <c r="F48" i="6"/>
  <c r="D36" i="6"/>
  <c r="F36" i="6" s="1"/>
  <c r="B41" i="6"/>
  <c r="D41" i="6" s="1"/>
  <c r="F41" i="6" s="1"/>
  <c r="B42" i="6" l="1"/>
  <c r="E42" i="6" l="1"/>
  <c r="E45" i="6" s="1"/>
  <c r="D42" i="6"/>
  <c r="B45" i="6"/>
  <c r="B52" i="6"/>
  <c r="D45" i="6" l="1"/>
  <c r="F45" i="6" s="1"/>
  <c r="H7" i="6"/>
  <c r="H8" i="6" s="1"/>
  <c r="E52" i="6"/>
  <c r="D52" i="6"/>
  <c r="F52" i="6" s="1"/>
  <c r="F42" i="6"/>
  <c r="B53" i="6"/>
  <c r="H9" i="6"/>
  <c r="H14" i="6" s="1"/>
  <c r="H27" i="6"/>
  <c r="H30" i="6"/>
  <c r="H31" i="6"/>
  <c r="H22" i="6"/>
  <c r="H12" i="6"/>
  <c r="H24" i="6"/>
  <c r="H28" i="6" s="1"/>
  <c r="H47" i="6"/>
  <c r="H46" i="6"/>
  <c r="H51" i="6" s="1"/>
  <c r="H52" i="6" s="1"/>
  <c r="H53" i="6" s="1"/>
  <c r="H54" i="6" s="1"/>
  <c r="H55" i="6" s="1"/>
  <c r="H56" i="6" s="1"/>
  <c r="H57" i="6" s="1"/>
  <c r="H58" i="6" s="1"/>
  <c r="H59" i="6" s="1"/>
  <c r="H60" i="6" s="1"/>
  <c r="H61" i="6" s="1"/>
  <c r="H62" i="6" s="1"/>
  <c r="H63" i="6" s="1"/>
  <c r="H64" i="6" s="1"/>
  <c r="H65" i="6" s="1"/>
  <c r="H48" i="6"/>
  <c r="H29" i="6"/>
  <c r="H32" i="6" s="1"/>
  <c r="H21" i="6"/>
  <c r="H44" i="6"/>
  <c r="H43" i="6"/>
  <c r="H45" i="6" s="1"/>
  <c r="H50" i="6"/>
  <c r="H17" i="6"/>
  <c r="H23" i="6" s="1"/>
  <c r="H34" i="6"/>
  <c r="H39" i="6"/>
  <c r="H41" i="6"/>
  <c r="H42" i="6" s="1"/>
  <c r="H37" i="6"/>
  <c r="H40" i="6" s="1"/>
  <c r="H33" i="6"/>
  <c r="H36" i="6" s="1"/>
  <c r="H20" i="6"/>
  <c r="H38" i="6"/>
  <c r="H49" i="6"/>
  <c r="H25" i="6"/>
  <c r="H26" i="6"/>
  <c r="H35" i="6"/>
  <c r="H13" i="6"/>
  <c r="E53" i="6" l="1"/>
  <c r="D53" i="6"/>
  <c r="B54" i="6"/>
  <c r="D54" i="6" l="1"/>
  <c r="E54" i="6"/>
  <c r="E55" i="6" s="1"/>
  <c r="B55" i="6"/>
  <c r="B56" i="6" s="1"/>
  <c r="F53" i="6"/>
  <c r="E56" i="6" l="1"/>
  <c r="D56" i="6"/>
  <c r="F56" i="6" s="1"/>
  <c r="D55" i="6"/>
  <c r="F55" i="6" s="1"/>
  <c r="F54" i="6"/>
  <c r="B57" i="6"/>
  <c r="D57" i="6" l="1"/>
  <c r="E57" i="6"/>
  <c r="B58" i="6"/>
  <c r="D58" i="6" l="1"/>
  <c r="E58" i="6"/>
  <c r="F57" i="6"/>
  <c r="B59" i="6"/>
  <c r="B60" i="6" l="1"/>
  <c r="D59" i="6"/>
  <c r="E59" i="6"/>
  <c r="F58" i="6"/>
  <c r="F59" i="6" l="1"/>
  <c r="B61" i="6"/>
  <c r="D60" i="6"/>
  <c r="E60" i="6"/>
  <c r="D61" i="6" l="1"/>
  <c r="E61" i="6"/>
  <c r="B62" i="6"/>
  <c r="E62" i="6"/>
  <c r="F60" i="6"/>
  <c r="D62" i="6" l="1"/>
  <c r="F62" i="6" s="1"/>
  <c r="F61" i="6"/>
  <c r="B63" i="6"/>
  <c r="E63" i="6" l="1"/>
  <c r="D63" i="6"/>
  <c r="F63" i="6" s="1"/>
  <c r="B64" i="6"/>
  <c r="B65" i="6" l="1"/>
  <c r="E64" i="6"/>
  <c r="D64" i="6"/>
  <c r="E65" i="6"/>
  <c r="F64" i="6" l="1"/>
  <c r="D65" i="6"/>
  <c r="F65" i="6" s="1"/>
  <c r="B66" i="6"/>
  <c r="D66" i="6" l="1"/>
  <c r="E66" i="6"/>
  <c r="F66" i="6" l="1"/>
</calcChain>
</file>

<file path=xl/comments1.xml><?xml version="1.0" encoding="utf-8"?>
<comments xmlns="http://schemas.openxmlformats.org/spreadsheetml/2006/main">
  <authors>
    <author>JOHN JAIRO SILVA MUNAR</author>
  </authors>
  <commentList>
    <comment ref="B5" authorId="0" shapeId="0">
      <text>
        <r>
          <rPr>
            <sz val="8"/>
            <color indexed="81"/>
            <rFont val="Arial"/>
            <family val="2"/>
          </rPr>
          <t>Valoración del grado de importancia de la característica y factor medida en una escala de 1 - 10 y en su conjunto suman un valor de 100</t>
        </r>
      </text>
    </comment>
    <comment ref="C5" authorId="0" shapeId="0">
      <text>
        <r>
          <rPr>
            <sz val="8"/>
            <color indexed="81"/>
            <rFont val="Arial"/>
            <family val="2"/>
          </rPr>
          <t>Grado de cumplimiento de la característica es la asignación a cada característica y factor medida en una escala de 1 a 5</t>
        </r>
      </text>
    </comment>
    <comment ref="D5" authorId="0" shapeId="0">
      <text>
        <r>
          <rPr>
            <sz val="8"/>
            <color indexed="81"/>
            <rFont val="Arial"/>
            <family val="2"/>
          </rPr>
          <t>Es la resultante de multiplicar el resultado de la ponderación por la gradación.</t>
        </r>
      </text>
    </comment>
    <comment ref="E5" authorId="0" shapeId="0">
      <text>
        <r>
          <rPr>
            <sz val="8"/>
            <color indexed="81"/>
            <rFont val="Arial"/>
            <family val="2"/>
          </rPr>
          <t>Estimación máxima que se podría alcanzar si cada característica del programa llega a tener una gradación de 5</t>
        </r>
      </text>
    </comment>
    <comment ref="F5" authorId="0" shapeId="0">
      <text>
        <r>
          <rPr>
            <sz val="8"/>
            <color indexed="81"/>
            <rFont val="Arial"/>
            <family val="2"/>
          </rPr>
          <t xml:space="preserve">Relación entre el nivel de calidad alcanzado por cada característica y el máximo que podría alcanzar si hubiera obtenido la gradación máxima </t>
        </r>
      </text>
    </comment>
  </commentList>
</comments>
</file>

<file path=xl/sharedStrings.xml><?xml version="1.0" encoding="utf-8"?>
<sst xmlns="http://schemas.openxmlformats.org/spreadsheetml/2006/main" count="113" uniqueCount="111">
  <si>
    <t>GRADACIÓN DE LOS FACTORES Y CARACTERÍSTICAS</t>
  </si>
  <si>
    <t>A. Ponderación (escala de 0 a 10)</t>
  </si>
  <si>
    <t>B. Grado de cumplimiento (escala de 0 a 5)</t>
  </si>
  <si>
    <t>C. Evaluación (A*B)</t>
  </si>
  <si>
    <t>D. Logro ideal: Cada elemento eval. con 5 (A*5):</t>
  </si>
  <si>
    <t>E. Relación con el logro ideal: Máximo: 100 (C/D)</t>
  </si>
  <si>
    <t>Grado de Cumplimiento</t>
  </si>
  <si>
    <t>Ponderación en porcentaje (%) (B)</t>
  </si>
  <si>
    <t>Grado de cumplimiento</t>
  </si>
  <si>
    <t>Grado no numérico</t>
  </si>
  <si>
    <t>Gradación numérica</t>
  </si>
  <si>
    <t>Valores porcentaje</t>
  </si>
  <si>
    <t>Desde</t>
  </si>
  <si>
    <t>Hasta</t>
  </si>
  <si>
    <t>No se cumple</t>
  </si>
  <si>
    <t>E</t>
  </si>
  <si>
    <t>desde 1</t>
  </si>
  <si>
    <t>hasta 1.9</t>
  </si>
  <si>
    <t>desde 10</t>
  </si>
  <si>
    <t>hasta 19</t>
  </si>
  <si>
    <t>Se cumple insatisfactoriamente</t>
  </si>
  <si>
    <t>D</t>
  </si>
  <si>
    <t>desde 2</t>
  </si>
  <si>
    <t>hasta 2.9</t>
  </si>
  <si>
    <t>desde 20</t>
  </si>
  <si>
    <t>hasta 39</t>
  </si>
  <si>
    <t>C</t>
  </si>
  <si>
    <t>desde 3</t>
  </si>
  <si>
    <t>hasta 3.4</t>
  </si>
  <si>
    <t>desde 40</t>
  </si>
  <si>
    <t>hasta 59</t>
  </si>
  <si>
    <t>B</t>
  </si>
  <si>
    <t>desde 3.5</t>
  </si>
  <si>
    <t>hasta 4.4</t>
  </si>
  <si>
    <t>desde 60</t>
  </si>
  <si>
    <t>hasta 79</t>
  </si>
  <si>
    <t>A</t>
  </si>
  <si>
    <t>desde 4.5</t>
  </si>
  <si>
    <t>hasta 5</t>
  </si>
  <si>
    <t>desde 80</t>
  </si>
  <si>
    <t>hasta 100</t>
  </si>
  <si>
    <t>Se cumple plenamente</t>
  </si>
  <si>
    <t>Se cumple satisfactoriamente</t>
  </si>
  <si>
    <t>Se cumple en alto grado</t>
  </si>
  <si>
    <t>Factor y Característica</t>
  </si>
  <si>
    <t>Total F1 – Proyecto Educativo del Programa e Identidad Institucional</t>
  </si>
  <si>
    <t>Total F2 - Estudiantes</t>
  </si>
  <si>
    <t>Total F3 – Profesores</t>
  </si>
  <si>
    <t>Total C10 - Número, Dedicación, Nivel de Formación y Experiencia</t>
  </si>
  <si>
    <t>Total C11 - Desarrollo Profesoral</t>
  </si>
  <si>
    <t>Total C09 - Estatuto Profesoral</t>
  </si>
  <si>
    <t>Total C08 - Selección, Vinculación y Permanencia</t>
  </si>
  <si>
    <t>Total C07 - Estímulos y Apoyos para Estudiantes</t>
  </si>
  <si>
    <t>Total C06 - Reglamento Estudiantil y Política Académica</t>
  </si>
  <si>
    <t>Total C05 - Capacidad de Trabajo Autónomo</t>
  </si>
  <si>
    <t>Total C04 - Orientación y Seguimiento a Estudiantes</t>
  </si>
  <si>
    <t>Total C03 - Participación en Actividades de Formación Integral</t>
  </si>
  <si>
    <t>Total C02 - Relevancia Académica y Pertinencia Social del Programa Académico</t>
  </si>
  <si>
    <t>Total C01 - Proyecto Educativo del Programa</t>
  </si>
  <si>
    <t>Total C12 - Estímulos a la Trayectoria Profesoral</t>
  </si>
  <si>
    <t>Total C13 - Producción, Pertinencia, Utilización e Impacto de Material Docente</t>
  </si>
  <si>
    <t>Total C14 - Remuneración por Méritos</t>
  </si>
  <si>
    <t>Total C15 - Evaluación de Profesores</t>
  </si>
  <si>
    <t>Total F4 - Egresados</t>
  </si>
  <si>
    <t>Total F5 - Aspectos Académicos y Resultados de Aprendizaje</t>
  </si>
  <si>
    <t>Total F6 - Permanencia y Graduación</t>
  </si>
  <si>
    <t>Total F7 - Interacción con el Entorno Nacional e Internacional</t>
  </si>
  <si>
    <t>Total F8 - Aportes de la Investigación, la Innovación, el Desarrollo Tecnológico y la Creación, Asociados al Programa Académico</t>
  </si>
  <si>
    <t>Total F9 - Bienestar de la Comunidad Académica del Programa</t>
  </si>
  <si>
    <t>Total F10 - Medios Educativos y Ambientes de Aprendizaje</t>
  </si>
  <si>
    <t>Total F11 - Organización, Administración y Financiación del Programa Académico</t>
  </si>
  <si>
    <t>Total F12 - Recursos Físicos y Tecnológicos</t>
  </si>
  <si>
    <t>Total C16 - Seguimiento de los Egresados</t>
  </si>
  <si>
    <t>Total C17 - Impacto de los Egresados en el Medio Social y Académico</t>
  </si>
  <si>
    <t>Total C18 - Integralidad de los Aspectos Curriculares</t>
  </si>
  <si>
    <t>Total C19 - Flexibilidad de los Aspectos Curriculares</t>
  </si>
  <si>
    <t>Total C20 - Interdisciplinariedad</t>
  </si>
  <si>
    <t>Total C21 - Estrategias Pedagógicas</t>
  </si>
  <si>
    <t>Total C22 - Sistema de Evaluación de Estudiantes</t>
  </si>
  <si>
    <t>Total C23 - Resultados de Aprendizaje</t>
  </si>
  <si>
    <t>Total C24 - Competencias</t>
  </si>
  <si>
    <t>Total C25 - Evaluación y Autorregulación del Programa Académico</t>
  </si>
  <si>
    <t>Total C26 - Vinculación e Interacción Social</t>
  </si>
  <si>
    <t>Total C27 - Políticas, Estrategias y Estructura para la Permanencia y la Graduación</t>
  </si>
  <si>
    <t>Total C28 - Caracterización de Estudiantes y Sistema de Alertas Tempranas</t>
  </si>
  <si>
    <t>Total C29 - Ajustes a los Aspectos Curriculares</t>
  </si>
  <si>
    <t>Total C30 - Mecanismos de Selección</t>
  </si>
  <si>
    <t>Total C31 - Inserción del Programa en Contextos Académicos Nacionales e Internacionales</t>
  </si>
  <si>
    <t>Total C32 - Relaciones Externas de Profesores y Estudiantes</t>
  </si>
  <si>
    <t>Total C33 - Habilidades Comunicativas en una Segunda Lengua</t>
  </si>
  <si>
    <t>Total C34 - Formación para la Investigación, Desarrollo Tecnológico, la Innovación y la Creación</t>
  </si>
  <si>
    <t>Total C35 - Compromiso con la Investigación, Desarrollo Tecnológico, la Innovación y la Creación</t>
  </si>
  <si>
    <t>Total C36 - Programas y Servicios</t>
  </si>
  <si>
    <t>Total C37 - Participación y Seguimiento</t>
  </si>
  <si>
    <t>Total C38 - Estrategias y Recursos de Apoyo a Profesores</t>
  </si>
  <si>
    <t>Total C39 - Estrategias y Recursos de Apoyo a Estudiantes</t>
  </si>
  <si>
    <t>Total C40 - Recursos Bibliográficos y De Información</t>
  </si>
  <si>
    <t>Total C41 - Organización y Administración</t>
  </si>
  <si>
    <t>Total C42 - Dirección y Gestión</t>
  </si>
  <si>
    <t>Total C43 - Sistemas de Comunicación e Información</t>
  </si>
  <si>
    <t>Total C44 - Estudiantes y Capacidad Institucional</t>
  </si>
  <si>
    <t>Total C45 - Financiación del Programa Académico</t>
  </si>
  <si>
    <t>Total C46 - Aseguramiento de la Alta Calidad y Mejora Continua</t>
  </si>
  <si>
    <t>Total C47 - Recursos de Infraestructura Física y Tecnológica</t>
  </si>
  <si>
    <t>Total C48 - Recursos Informáticos y de Comunicación</t>
  </si>
  <si>
    <t>Resultado Total</t>
  </si>
  <si>
    <r>
      <t xml:space="preserve">PÁGINA 
</t>
    </r>
    <r>
      <rPr>
        <sz val="10"/>
        <rFont val="Arial"/>
        <family val="2"/>
      </rPr>
      <t>1 de 1</t>
    </r>
  </si>
  <si>
    <r>
      <t xml:space="preserve">FECHA:
</t>
    </r>
    <r>
      <rPr>
        <sz val="10"/>
        <rFont val="Arial"/>
        <family val="2"/>
      </rPr>
      <t>07-08-2022</t>
    </r>
  </si>
  <si>
    <r>
      <t xml:space="preserve">VERSIÓN:
</t>
    </r>
    <r>
      <rPr>
        <sz val="10"/>
        <rFont val="Arial"/>
        <family val="2"/>
      </rPr>
      <t>1</t>
    </r>
  </si>
  <si>
    <t>FORMATO PONDERACIÓN Y GRADACIÓN ACREDITACIÓN EN ALTA CALIDAD PROGRAMAS ACADÉMICOS</t>
  </si>
  <si>
    <r>
      <t xml:space="preserve">CÓDIGO:
</t>
    </r>
    <r>
      <rPr>
        <sz val="10"/>
        <rFont val="Arial"/>
        <family val="2"/>
      </rPr>
      <t>FO-M-DC-29-07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</si>
</sst>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color rgb="FF000000"/>
      <name val="Arial"/>
    </font>
    <font>
      <sz val="10"/>
      <color rgb="FF00000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1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EAD3"/>
      </patternFill>
    </fill>
    <fill>
      <patternFill patternType="solid">
        <fgColor theme="0"/>
        <bgColor rgb="FFFF99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D9EAD3"/>
      </patternFill>
    </fill>
    <fill>
      <patternFill patternType="solid">
        <fgColor theme="8" tint="-0.499984740745262"/>
        <bgColor rgb="FFD9EAD3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rgb="FFFF9900"/>
      </patternFill>
    </fill>
    <fill>
      <patternFill patternType="solid">
        <fgColor theme="8" tint="0.79998168889431442"/>
        <bgColor rgb="FFFFFF00"/>
      </patternFill>
    </fill>
    <fill>
      <patternFill patternType="solid">
        <fgColor theme="8" tint="-0.499984740745262"/>
        <bgColor rgb="FFB6D7A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5" fillId="8" borderId="1" xfId="0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 wrapText="1"/>
    </xf>
    <xf numFmtId="1" fontId="5" fillId="8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" fontId="2" fillId="5" borderId="1" xfId="0" applyNumberFormat="1" applyFont="1" applyFill="1" applyBorder="1" applyAlignment="1">
      <alignment horizontal="center" vertical="center" wrapText="1"/>
    </xf>
    <xf numFmtId="3" fontId="2" fillId="5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left" vertical="center" wrapText="1"/>
    </xf>
    <xf numFmtId="3" fontId="3" fillId="6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9" borderId="1" xfId="0" applyNumberFormat="1" applyFont="1" applyFill="1" applyBorder="1" applyAlignment="1">
      <alignment horizontal="center" vertical="center" wrapText="1"/>
    </xf>
    <xf numFmtId="1" fontId="2" fillId="6" borderId="1" xfId="0" applyNumberFormat="1" applyFont="1" applyFill="1" applyBorder="1" applyAlignment="1">
      <alignment horizontal="center" vertical="center" wrapText="1"/>
    </xf>
    <xf numFmtId="164" fontId="3" fillId="1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center" vertical="center"/>
    </xf>
    <xf numFmtId="1" fontId="2" fillId="2" borderId="0" xfId="0" applyNumberFormat="1" applyFont="1" applyFill="1" applyAlignment="1">
      <alignment horizontal="center" vertical="center"/>
    </xf>
    <xf numFmtId="0" fontId="3" fillId="2" borderId="1" xfId="0" applyFont="1" applyFill="1" applyBorder="1" applyAlignment="1">
      <alignment horizontal="justify" vertical="center" wrapText="1"/>
    </xf>
    <xf numFmtId="0" fontId="5" fillId="8" borderId="1" xfId="0" applyFont="1" applyFill="1" applyBorder="1" applyAlignment="1">
      <alignment horizontal="right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3" fontId="5" fillId="8" borderId="1" xfId="0" applyNumberFormat="1" applyFont="1" applyFill="1" applyBorder="1" applyAlignment="1">
      <alignment horizontal="center" vertical="center" wrapText="1"/>
    </xf>
    <xf numFmtId="9" fontId="2" fillId="5" borderId="1" xfId="1" applyFont="1" applyFill="1" applyBorder="1" applyAlignment="1">
      <alignment horizontal="center" vertical="center" wrapText="1"/>
    </xf>
    <xf numFmtId="9" fontId="3" fillId="6" borderId="1" xfId="1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3" fillId="3" borderId="1" xfId="1" applyFont="1" applyFill="1" applyBorder="1" applyAlignment="1">
      <alignment horizontal="center" vertical="center" wrapText="1"/>
    </xf>
    <xf numFmtId="9" fontId="2" fillId="6" borderId="1" xfId="1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9" fontId="2" fillId="3" borderId="1" xfId="1" applyFont="1" applyFill="1" applyBorder="1" applyAlignment="1">
      <alignment horizontal="center" vertical="center" wrapText="1"/>
    </xf>
    <xf numFmtId="9" fontId="3" fillId="5" borderId="1" xfId="1" applyFont="1" applyFill="1" applyBorder="1" applyAlignment="1">
      <alignment horizontal="center" vertical="center" wrapText="1"/>
    </xf>
    <xf numFmtId="9" fontId="5" fillId="8" borderId="1" xfId="1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5" fillId="11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1F5E7"/>
      <color rgb="FFD9EA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1554480</xdr:colOff>
      <xdr:row>0</xdr:row>
      <xdr:rowOff>91440</xdr:rowOff>
    </xdr:from>
    <xdr:to>
      <xdr:col>0</xdr:col>
      <xdr:colOff>2560320</xdr:colOff>
      <xdr:row>1</xdr:row>
      <xdr:rowOff>419100</xdr:rowOff>
    </xdr:to>
    <xdr:pic>
      <xdr:nvPicPr>
        <xdr:cNvPr id="4" name="Imagen 3" descr="Marca mixta UA vertical - COLOR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563" t="14560" r="11563" b="12643"/>
        <a:stretch>
          <a:fillRect/>
        </a:stretch>
      </xdr:blipFill>
      <xdr:spPr bwMode="auto">
        <a:xfrm>
          <a:off x="1554480" y="91440"/>
          <a:ext cx="1005840" cy="769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H87"/>
  <sheetViews>
    <sheetView tabSelected="1" view="pageBreakPreview" topLeftCell="A40" zoomScale="85" zoomScaleNormal="100" zoomScaleSheetLayoutView="85" workbookViewId="0">
      <selection activeCell="B1" sqref="B1:H1"/>
    </sheetView>
  </sheetViews>
  <sheetFormatPr baseColWidth="10" defaultColWidth="14.44140625" defaultRowHeight="10.199999999999999" x14ac:dyDescent="0.25"/>
  <cols>
    <col min="1" max="1" width="70.6640625" style="33" customWidth="1"/>
    <col min="2" max="2" width="14" style="4" customWidth="1"/>
    <col min="3" max="3" width="13.33203125" style="4" customWidth="1"/>
    <col min="4" max="4" width="10.88671875" style="4" customWidth="1"/>
    <col min="5" max="5" width="13.88671875" style="4" customWidth="1"/>
    <col min="6" max="6" width="16.44140625" style="4" customWidth="1"/>
    <col min="7" max="7" width="20.6640625" style="4" customWidth="1"/>
    <col min="8" max="8" width="15.77734375" style="4" customWidth="1"/>
    <col min="9" max="16384" width="14.44140625" style="4"/>
  </cols>
  <sheetData>
    <row r="1" spans="1:8" ht="34.950000000000003" customHeight="1" x14ac:dyDescent="0.25">
      <c r="A1" s="64"/>
      <c r="B1" s="67" t="s">
        <v>109</v>
      </c>
      <c r="C1" s="69"/>
      <c r="D1" s="69"/>
      <c r="E1" s="69"/>
      <c r="F1" s="69"/>
      <c r="G1" s="69"/>
      <c r="H1" s="70"/>
    </row>
    <row r="2" spans="1:8" ht="34.950000000000003" customHeight="1" x14ac:dyDescent="0.25">
      <c r="A2" s="66"/>
      <c r="B2" s="67" t="s">
        <v>110</v>
      </c>
      <c r="C2" s="65"/>
      <c r="D2" s="67" t="s">
        <v>108</v>
      </c>
      <c r="E2" s="65"/>
      <c r="F2" s="67" t="s">
        <v>107</v>
      </c>
      <c r="G2" s="65"/>
      <c r="H2" s="68" t="s">
        <v>106</v>
      </c>
    </row>
    <row r="4" spans="1:8" x14ac:dyDescent="0.25">
      <c r="A4" s="62" t="s">
        <v>0</v>
      </c>
      <c r="B4" s="63"/>
      <c r="C4" s="63"/>
      <c r="D4" s="63"/>
      <c r="E4" s="63"/>
      <c r="F4" s="63"/>
      <c r="G4" s="63"/>
      <c r="H4" s="63"/>
    </row>
    <row r="5" spans="1:8" ht="30.6" x14ac:dyDescent="0.25">
      <c r="A5" s="1" t="s">
        <v>44</v>
      </c>
      <c r="B5" s="1" t="s">
        <v>1</v>
      </c>
      <c r="C5" s="2" t="s">
        <v>2</v>
      </c>
      <c r="D5" s="3" t="s">
        <v>3</v>
      </c>
      <c r="E5" s="1" t="s">
        <v>4</v>
      </c>
      <c r="F5" s="1" t="s">
        <v>5</v>
      </c>
      <c r="G5" s="1" t="s">
        <v>6</v>
      </c>
      <c r="H5" s="1" t="s">
        <v>7</v>
      </c>
    </row>
    <row r="6" spans="1:8" x14ac:dyDescent="0.25">
      <c r="A6" s="5" t="s">
        <v>58</v>
      </c>
      <c r="B6" s="6">
        <v>0</v>
      </c>
      <c r="C6" s="7">
        <v>0</v>
      </c>
      <c r="D6" s="8">
        <f>B6*C6</f>
        <v>0</v>
      </c>
      <c r="E6" s="6">
        <f>B6*5</f>
        <v>0</v>
      </c>
      <c r="F6" s="6" t="e">
        <f>(D6/E6)*100</f>
        <v>#DIV/0!</v>
      </c>
      <c r="G6" s="6"/>
      <c r="H6" s="49"/>
    </row>
    <row r="7" spans="1:8" x14ac:dyDescent="0.25">
      <c r="A7" s="5" t="s">
        <v>57</v>
      </c>
      <c r="B7" s="9">
        <v>0</v>
      </c>
      <c r="C7" s="7">
        <v>0</v>
      </c>
      <c r="D7" s="8">
        <f>B7*C7</f>
        <v>0</v>
      </c>
      <c r="E7" s="6">
        <f>B7*5</f>
        <v>0</v>
      </c>
      <c r="F7" s="6" t="e">
        <f t="shared" ref="F7:F66" si="0">(D7/E7)*100</f>
        <v>#DIV/0!</v>
      </c>
      <c r="G7" s="6"/>
      <c r="H7" s="49" t="e">
        <f>(B7/$B$52)*100</f>
        <v>#DIV/0!</v>
      </c>
    </row>
    <row r="8" spans="1:8" x14ac:dyDescent="0.25">
      <c r="A8" s="10" t="s">
        <v>45</v>
      </c>
      <c r="B8" s="11">
        <f>SUM(B6:B7)</f>
        <v>0</v>
      </c>
      <c r="C8" s="12">
        <f>SUM(C6:C7)/2</f>
        <v>0</v>
      </c>
      <c r="D8" s="45">
        <f>B8*C8</f>
        <v>0</v>
      </c>
      <c r="E8" s="46">
        <f>SUM(E6:E7)</f>
        <v>0</v>
      </c>
      <c r="F8" s="46" t="e">
        <f t="shared" si="0"/>
        <v>#DIV/0!</v>
      </c>
      <c r="G8" s="14"/>
      <c r="H8" s="50" t="e">
        <f>SUM(H7)</f>
        <v>#DIV/0!</v>
      </c>
    </row>
    <row r="9" spans="1:8" x14ac:dyDescent="0.25">
      <c r="A9" s="15" t="s">
        <v>56</v>
      </c>
      <c r="B9" s="16">
        <v>0</v>
      </c>
      <c r="C9" s="17">
        <v>0</v>
      </c>
      <c r="D9" s="18">
        <f>B9*C9</f>
        <v>0</v>
      </c>
      <c r="E9" s="19">
        <f t="shared" ref="E9:E64" si="1">B9*5</f>
        <v>0</v>
      </c>
      <c r="F9" s="19" t="e">
        <f t="shared" si="0"/>
        <v>#DIV/0!</v>
      </c>
      <c r="G9" s="19"/>
      <c r="H9" s="51" t="e">
        <f>(B9/$B$52)*100</f>
        <v>#DIV/0!</v>
      </c>
    </row>
    <row r="10" spans="1:8" x14ac:dyDescent="0.25">
      <c r="A10" s="15" t="s">
        <v>55</v>
      </c>
      <c r="B10" s="16">
        <v>0</v>
      </c>
      <c r="C10" s="17">
        <v>0</v>
      </c>
      <c r="D10" s="18">
        <f t="shared" ref="D10:D13" si="2">B10*C10</f>
        <v>0</v>
      </c>
      <c r="E10" s="19">
        <f t="shared" si="1"/>
        <v>0</v>
      </c>
      <c r="F10" s="19" t="e">
        <f t="shared" si="0"/>
        <v>#DIV/0!</v>
      </c>
      <c r="G10" s="19"/>
      <c r="H10" s="51"/>
    </row>
    <row r="11" spans="1:8" x14ac:dyDescent="0.25">
      <c r="A11" s="15" t="s">
        <v>54</v>
      </c>
      <c r="B11" s="16">
        <v>0</v>
      </c>
      <c r="C11" s="17">
        <v>0</v>
      </c>
      <c r="D11" s="18">
        <f t="shared" si="2"/>
        <v>0</v>
      </c>
      <c r="E11" s="19">
        <f t="shared" si="1"/>
        <v>0</v>
      </c>
      <c r="F11" s="19" t="e">
        <f t="shared" si="0"/>
        <v>#DIV/0!</v>
      </c>
      <c r="G11" s="19"/>
      <c r="H11" s="51"/>
    </row>
    <row r="12" spans="1:8" x14ac:dyDescent="0.25">
      <c r="A12" s="15" t="s">
        <v>53</v>
      </c>
      <c r="B12" s="16">
        <v>0</v>
      </c>
      <c r="C12" s="17">
        <v>0</v>
      </c>
      <c r="D12" s="18">
        <f t="shared" si="2"/>
        <v>0</v>
      </c>
      <c r="E12" s="19">
        <f t="shared" si="1"/>
        <v>0</v>
      </c>
      <c r="F12" s="19" t="e">
        <f t="shared" si="0"/>
        <v>#DIV/0!</v>
      </c>
      <c r="G12" s="19"/>
      <c r="H12" s="51" t="e">
        <f>(B12/$B$52)*100</f>
        <v>#DIV/0!</v>
      </c>
    </row>
    <row r="13" spans="1:8" x14ac:dyDescent="0.25">
      <c r="A13" s="15" t="s">
        <v>52</v>
      </c>
      <c r="B13" s="16">
        <v>0</v>
      </c>
      <c r="C13" s="17">
        <v>0</v>
      </c>
      <c r="D13" s="18">
        <f t="shared" si="2"/>
        <v>0</v>
      </c>
      <c r="E13" s="19">
        <f t="shared" si="1"/>
        <v>0</v>
      </c>
      <c r="F13" s="19" t="e">
        <f t="shared" si="0"/>
        <v>#DIV/0!</v>
      </c>
      <c r="G13" s="19"/>
      <c r="H13" s="51" t="e">
        <f>(B13/$B$52)*100</f>
        <v>#DIV/0!</v>
      </c>
    </row>
    <row r="14" spans="1:8" x14ac:dyDescent="0.25">
      <c r="A14" s="20" t="s">
        <v>46</v>
      </c>
      <c r="B14" s="21">
        <f>SUM(B9:B13)</f>
        <v>0</v>
      </c>
      <c r="C14" s="22">
        <f>SUM(C9:C13)/5</f>
        <v>0</v>
      </c>
      <c r="D14" s="42">
        <f>B14*C14</f>
        <v>0</v>
      </c>
      <c r="E14" s="43">
        <f>SUM(E9:E13)</f>
        <v>0</v>
      </c>
      <c r="F14" s="43" t="e">
        <f t="shared" si="0"/>
        <v>#DIV/0!</v>
      </c>
      <c r="G14" s="23"/>
      <c r="H14" s="52" t="e">
        <f>SUM(H9:H13)</f>
        <v>#DIV/0!</v>
      </c>
    </row>
    <row r="15" spans="1:8" x14ac:dyDescent="0.25">
      <c r="A15" s="24" t="s">
        <v>51</v>
      </c>
      <c r="B15" s="25">
        <v>0</v>
      </c>
      <c r="C15" s="26">
        <v>0</v>
      </c>
      <c r="D15" s="27">
        <f>B15*C15</f>
        <v>0</v>
      </c>
      <c r="E15" s="6">
        <f t="shared" si="1"/>
        <v>0</v>
      </c>
      <c r="F15" s="6" t="e">
        <f t="shared" si="0"/>
        <v>#DIV/0!</v>
      </c>
      <c r="G15" s="14"/>
      <c r="H15" s="53"/>
    </row>
    <row r="16" spans="1:8" x14ac:dyDescent="0.25">
      <c r="A16" s="24" t="s">
        <v>50</v>
      </c>
      <c r="B16" s="25">
        <v>0</v>
      </c>
      <c r="C16" s="26">
        <v>0</v>
      </c>
      <c r="D16" s="27">
        <f t="shared" ref="D16:D23" si="3">B16*C16</f>
        <v>0</v>
      </c>
      <c r="E16" s="6">
        <f t="shared" si="1"/>
        <v>0</v>
      </c>
      <c r="F16" s="6" t="e">
        <f t="shared" si="0"/>
        <v>#DIV/0!</v>
      </c>
      <c r="G16" s="14"/>
      <c r="H16" s="53"/>
    </row>
    <row r="17" spans="1:8" x14ac:dyDescent="0.25">
      <c r="A17" s="24" t="s">
        <v>48</v>
      </c>
      <c r="B17" s="9">
        <v>0</v>
      </c>
      <c r="C17" s="7">
        <v>0</v>
      </c>
      <c r="D17" s="27">
        <f t="shared" si="3"/>
        <v>0</v>
      </c>
      <c r="E17" s="6">
        <f t="shared" si="1"/>
        <v>0</v>
      </c>
      <c r="F17" s="6" t="e">
        <f t="shared" si="0"/>
        <v>#DIV/0!</v>
      </c>
      <c r="G17" s="6"/>
      <c r="H17" s="49" t="e">
        <f>(B17/$B$52)*100</f>
        <v>#DIV/0!</v>
      </c>
    </row>
    <row r="18" spans="1:8" x14ac:dyDescent="0.25">
      <c r="A18" s="24" t="s">
        <v>49</v>
      </c>
      <c r="B18" s="9">
        <v>0</v>
      </c>
      <c r="C18" s="7">
        <v>0</v>
      </c>
      <c r="D18" s="27">
        <f t="shared" si="3"/>
        <v>0</v>
      </c>
      <c r="E18" s="6">
        <f t="shared" si="1"/>
        <v>0</v>
      </c>
      <c r="F18" s="6" t="e">
        <f t="shared" si="0"/>
        <v>#DIV/0!</v>
      </c>
      <c r="G18" s="6"/>
      <c r="H18" s="49"/>
    </row>
    <row r="19" spans="1:8" x14ac:dyDescent="0.25">
      <c r="A19" s="24" t="s">
        <v>59</v>
      </c>
      <c r="B19" s="9">
        <v>0</v>
      </c>
      <c r="C19" s="7">
        <v>0</v>
      </c>
      <c r="D19" s="27">
        <f t="shared" si="3"/>
        <v>0</v>
      </c>
      <c r="E19" s="6">
        <f t="shared" si="1"/>
        <v>0</v>
      </c>
      <c r="F19" s="6" t="e">
        <f t="shared" si="0"/>
        <v>#DIV/0!</v>
      </c>
      <c r="G19" s="6"/>
      <c r="H19" s="49"/>
    </row>
    <row r="20" spans="1:8" x14ac:dyDescent="0.25">
      <c r="A20" s="24" t="s">
        <v>60</v>
      </c>
      <c r="B20" s="9">
        <v>0</v>
      </c>
      <c r="C20" s="7">
        <v>0</v>
      </c>
      <c r="D20" s="27">
        <f t="shared" si="3"/>
        <v>0</v>
      </c>
      <c r="E20" s="6">
        <f t="shared" si="1"/>
        <v>0</v>
      </c>
      <c r="F20" s="6" t="e">
        <f t="shared" si="0"/>
        <v>#DIV/0!</v>
      </c>
      <c r="G20" s="6"/>
      <c r="H20" s="49" t="e">
        <f>(B20/$B$52)*100</f>
        <v>#DIV/0!</v>
      </c>
    </row>
    <row r="21" spans="1:8" x14ac:dyDescent="0.25">
      <c r="A21" s="24" t="s">
        <v>61</v>
      </c>
      <c r="B21" s="9">
        <v>0</v>
      </c>
      <c r="C21" s="7">
        <v>0</v>
      </c>
      <c r="D21" s="27">
        <f t="shared" si="3"/>
        <v>0</v>
      </c>
      <c r="E21" s="6">
        <f t="shared" si="1"/>
        <v>0</v>
      </c>
      <c r="F21" s="6" t="e">
        <f t="shared" si="0"/>
        <v>#DIV/0!</v>
      </c>
      <c r="G21" s="6"/>
      <c r="H21" s="49" t="e">
        <f>(B21/$B$52)*100</f>
        <v>#DIV/0!</v>
      </c>
    </row>
    <row r="22" spans="1:8" x14ac:dyDescent="0.25">
      <c r="A22" s="24" t="s">
        <v>62</v>
      </c>
      <c r="B22" s="9">
        <v>0</v>
      </c>
      <c r="C22" s="7">
        <v>0</v>
      </c>
      <c r="D22" s="27">
        <f t="shared" si="3"/>
        <v>0</v>
      </c>
      <c r="E22" s="6">
        <f t="shared" si="1"/>
        <v>0</v>
      </c>
      <c r="F22" s="6" t="e">
        <f t="shared" si="0"/>
        <v>#DIV/0!</v>
      </c>
      <c r="G22" s="6"/>
      <c r="H22" s="49" t="e">
        <f>(B22/$B$52)*100</f>
        <v>#DIV/0!</v>
      </c>
    </row>
    <row r="23" spans="1:8" x14ac:dyDescent="0.25">
      <c r="A23" s="10" t="s">
        <v>47</v>
      </c>
      <c r="B23" s="11">
        <f>SUM(B15:B22)</f>
        <v>0</v>
      </c>
      <c r="C23" s="28">
        <f>SUM(C15:C22)/8</f>
        <v>0</v>
      </c>
      <c r="D23" s="13">
        <f t="shared" si="3"/>
        <v>0</v>
      </c>
      <c r="E23" s="46">
        <f>SUM(E15:E22)</f>
        <v>0</v>
      </c>
      <c r="F23" s="46" t="e">
        <f t="shared" si="0"/>
        <v>#DIV/0!</v>
      </c>
      <c r="G23" s="14"/>
      <c r="H23" s="50" t="e">
        <f>SUM(H17:H22)</f>
        <v>#DIV/0!</v>
      </c>
    </row>
    <row r="24" spans="1:8" x14ac:dyDescent="0.25">
      <c r="A24" s="29" t="s">
        <v>72</v>
      </c>
      <c r="B24" s="16">
        <v>0</v>
      </c>
      <c r="C24" s="17">
        <v>0</v>
      </c>
      <c r="D24" s="18">
        <f>B24*C24</f>
        <v>0</v>
      </c>
      <c r="E24" s="19">
        <f t="shared" si="1"/>
        <v>0</v>
      </c>
      <c r="F24" s="19" t="e">
        <f t="shared" si="0"/>
        <v>#DIV/0!</v>
      </c>
      <c r="G24" s="19"/>
      <c r="H24" s="51" t="e">
        <f t="shared" ref="H24:H27" si="4">(B24/$B$52)*100</f>
        <v>#DIV/0!</v>
      </c>
    </row>
    <row r="25" spans="1:8" x14ac:dyDescent="0.25">
      <c r="A25" s="29" t="s">
        <v>73</v>
      </c>
      <c r="B25" s="16">
        <v>0</v>
      </c>
      <c r="C25" s="17">
        <v>0</v>
      </c>
      <c r="D25" s="18">
        <f t="shared" ref="D25:D26" si="5">B25*C25</f>
        <v>0</v>
      </c>
      <c r="E25" s="19">
        <f t="shared" si="1"/>
        <v>0</v>
      </c>
      <c r="F25" s="19" t="e">
        <f t="shared" si="0"/>
        <v>#DIV/0!</v>
      </c>
      <c r="G25" s="19"/>
      <c r="H25" s="51" t="e">
        <f t="shared" si="4"/>
        <v>#DIV/0!</v>
      </c>
    </row>
    <row r="26" spans="1:8" x14ac:dyDescent="0.25">
      <c r="A26" s="30" t="s">
        <v>63</v>
      </c>
      <c r="B26" s="40">
        <f>SUM(B24:B25)</f>
        <v>0</v>
      </c>
      <c r="C26" s="41">
        <f>SUM(C24:C25)/2</f>
        <v>0</v>
      </c>
      <c r="D26" s="42">
        <f t="shared" si="5"/>
        <v>0</v>
      </c>
      <c r="E26" s="43">
        <f>SUM(E24:E25)</f>
        <v>0</v>
      </c>
      <c r="F26" s="43" t="e">
        <f t="shared" si="0"/>
        <v>#DIV/0!</v>
      </c>
      <c r="G26" s="43"/>
      <c r="H26" s="54" t="e">
        <f t="shared" si="4"/>
        <v>#DIV/0!</v>
      </c>
    </row>
    <row r="27" spans="1:8" x14ac:dyDescent="0.25">
      <c r="A27" s="24" t="s">
        <v>74</v>
      </c>
      <c r="B27" s="9">
        <v>0</v>
      </c>
      <c r="C27" s="7">
        <v>0</v>
      </c>
      <c r="D27" s="8">
        <f>B27*C27</f>
        <v>0</v>
      </c>
      <c r="E27" s="6">
        <f t="shared" si="1"/>
        <v>0</v>
      </c>
      <c r="F27" s="6" t="e">
        <f t="shared" si="0"/>
        <v>#DIV/0!</v>
      </c>
      <c r="G27" s="6"/>
      <c r="H27" s="49" t="e">
        <f t="shared" si="4"/>
        <v>#DIV/0!</v>
      </c>
    </row>
    <row r="28" spans="1:8" x14ac:dyDescent="0.25">
      <c r="A28" s="24" t="s">
        <v>75</v>
      </c>
      <c r="B28" s="25">
        <v>0</v>
      </c>
      <c r="C28" s="38">
        <v>0</v>
      </c>
      <c r="D28" s="8">
        <f t="shared" ref="D28:D36" si="6">B28*C28</f>
        <v>0</v>
      </c>
      <c r="E28" s="6">
        <f t="shared" si="1"/>
        <v>0</v>
      </c>
      <c r="F28" s="6" t="e">
        <f t="shared" si="0"/>
        <v>#DIV/0!</v>
      </c>
      <c r="G28" s="14"/>
      <c r="H28" s="53" t="e">
        <f>SUM(H24:H27)</f>
        <v>#DIV/0!</v>
      </c>
    </row>
    <row r="29" spans="1:8" x14ac:dyDescent="0.25">
      <c r="A29" s="24" t="s">
        <v>76</v>
      </c>
      <c r="B29" s="9">
        <v>0</v>
      </c>
      <c r="C29" s="7">
        <v>0</v>
      </c>
      <c r="D29" s="8">
        <f t="shared" si="6"/>
        <v>0</v>
      </c>
      <c r="E29" s="6">
        <f t="shared" si="1"/>
        <v>0</v>
      </c>
      <c r="F29" s="6" t="e">
        <f t="shared" si="0"/>
        <v>#DIV/0!</v>
      </c>
      <c r="G29" s="6"/>
      <c r="H29" s="49" t="e">
        <f t="shared" ref="H29:H31" si="7">(B29/$B$52)*100</f>
        <v>#DIV/0!</v>
      </c>
    </row>
    <row r="30" spans="1:8" x14ac:dyDescent="0.25">
      <c r="A30" s="24" t="s">
        <v>77</v>
      </c>
      <c r="B30" s="9">
        <v>0</v>
      </c>
      <c r="C30" s="7">
        <v>0</v>
      </c>
      <c r="D30" s="8">
        <f t="shared" si="6"/>
        <v>0</v>
      </c>
      <c r="E30" s="6">
        <f t="shared" si="1"/>
        <v>0</v>
      </c>
      <c r="F30" s="6" t="e">
        <f t="shared" si="0"/>
        <v>#DIV/0!</v>
      </c>
      <c r="G30" s="6"/>
      <c r="H30" s="49" t="e">
        <f t="shared" si="7"/>
        <v>#DIV/0!</v>
      </c>
    </row>
    <row r="31" spans="1:8" x14ac:dyDescent="0.25">
      <c r="A31" s="24" t="s">
        <v>78</v>
      </c>
      <c r="B31" s="9">
        <v>0</v>
      </c>
      <c r="C31" s="7">
        <v>0</v>
      </c>
      <c r="D31" s="8">
        <f t="shared" si="6"/>
        <v>0</v>
      </c>
      <c r="E31" s="6">
        <f t="shared" si="1"/>
        <v>0</v>
      </c>
      <c r="F31" s="6" t="e">
        <f t="shared" si="0"/>
        <v>#DIV/0!</v>
      </c>
      <c r="G31" s="6"/>
      <c r="H31" s="49" t="e">
        <f t="shared" si="7"/>
        <v>#DIV/0!</v>
      </c>
    </row>
    <row r="32" spans="1:8" x14ac:dyDescent="0.25">
      <c r="A32" s="24" t="s">
        <v>79</v>
      </c>
      <c r="B32" s="25">
        <v>0</v>
      </c>
      <c r="C32" s="38">
        <v>0</v>
      </c>
      <c r="D32" s="8">
        <f t="shared" si="6"/>
        <v>0</v>
      </c>
      <c r="E32" s="6">
        <f t="shared" si="1"/>
        <v>0</v>
      </c>
      <c r="F32" s="6" t="e">
        <f t="shared" si="0"/>
        <v>#DIV/0!</v>
      </c>
      <c r="G32" s="14"/>
      <c r="H32" s="53" t="e">
        <f>SUM(H29:H31)</f>
        <v>#DIV/0!</v>
      </c>
    </row>
    <row r="33" spans="1:8" x14ac:dyDescent="0.25">
      <c r="A33" s="24" t="s">
        <v>80</v>
      </c>
      <c r="B33" s="9">
        <v>0</v>
      </c>
      <c r="C33" s="7">
        <v>0</v>
      </c>
      <c r="D33" s="8">
        <f t="shared" si="6"/>
        <v>0</v>
      </c>
      <c r="E33" s="6">
        <f t="shared" si="1"/>
        <v>0</v>
      </c>
      <c r="F33" s="6" t="e">
        <f t="shared" si="0"/>
        <v>#DIV/0!</v>
      </c>
      <c r="G33" s="6"/>
      <c r="H33" s="49" t="e">
        <f t="shared" ref="H33:H35" si="8">(B33/$B$52)*100</f>
        <v>#DIV/0!</v>
      </c>
    </row>
    <row r="34" spans="1:8" x14ac:dyDescent="0.25">
      <c r="A34" s="24" t="s">
        <v>81</v>
      </c>
      <c r="B34" s="9">
        <v>0</v>
      </c>
      <c r="C34" s="7">
        <v>0</v>
      </c>
      <c r="D34" s="8">
        <f t="shared" si="6"/>
        <v>0</v>
      </c>
      <c r="E34" s="6">
        <f t="shared" si="1"/>
        <v>0</v>
      </c>
      <c r="F34" s="6" t="e">
        <f t="shared" si="0"/>
        <v>#DIV/0!</v>
      </c>
      <c r="G34" s="6"/>
      <c r="H34" s="49" t="e">
        <f t="shared" si="8"/>
        <v>#DIV/0!</v>
      </c>
    </row>
    <row r="35" spans="1:8" x14ac:dyDescent="0.25">
      <c r="A35" s="24" t="s">
        <v>82</v>
      </c>
      <c r="B35" s="9">
        <v>0</v>
      </c>
      <c r="C35" s="7">
        <v>0</v>
      </c>
      <c r="D35" s="8">
        <f t="shared" si="6"/>
        <v>0</v>
      </c>
      <c r="E35" s="6">
        <f t="shared" si="1"/>
        <v>0</v>
      </c>
      <c r="F35" s="6" t="e">
        <f t="shared" si="0"/>
        <v>#DIV/0!</v>
      </c>
      <c r="G35" s="6"/>
      <c r="H35" s="49" t="e">
        <f t="shared" si="8"/>
        <v>#DIV/0!</v>
      </c>
    </row>
    <row r="36" spans="1:8" x14ac:dyDescent="0.25">
      <c r="A36" s="39" t="s">
        <v>64</v>
      </c>
      <c r="B36" s="11">
        <f>SUM(B27:B35)</f>
        <v>0</v>
      </c>
      <c r="C36" s="47">
        <f>SUM(C27:C35)/9</f>
        <v>0</v>
      </c>
      <c r="D36" s="45">
        <f t="shared" si="6"/>
        <v>0</v>
      </c>
      <c r="E36" s="46">
        <f>SUM(E27:E35)</f>
        <v>0</v>
      </c>
      <c r="F36" s="46" t="e">
        <f t="shared" si="0"/>
        <v>#DIV/0!</v>
      </c>
      <c r="G36" s="14"/>
      <c r="H36" s="50" t="e">
        <f>SUM(H33:H35)</f>
        <v>#DIV/0!</v>
      </c>
    </row>
    <row r="37" spans="1:8" x14ac:dyDescent="0.25">
      <c r="A37" s="29" t="s">
        <v>83</v>
      </c>
      <c r="B37" s="16">
        <v>0</v>
      </c>
      <c r="C37" s="17">
        <v>0</v>
      </c>
      <c r="D37" s="18">
        <f>B37*C37</f>
        <v>0</v>
      </c>
      <c r="E37" s="19">
        <f t="shared" si="1"/>
        <v>0</v>
      </c>
      <c r="F37" s="19" t="e">
        <f t="shared" si="0"/>
        <v>#DIV/0!</v>
      </c>
      <c r="G37" s="19"/>
      <c r="H37" s="51" t="e">
        <f t="shared" ref="H37:H39" si="9">(B37/$B$52)*100</f>
        <v>#DIV/0!</v>
      </c>
    </row>
    <row r="38" spans="1:8" x14ac:dyDescent="0.25">
      <c r="A38" s="29" t="s">
        <v>84</v>
      </c>
      <c r="B38" s="16">
        <v>0</v>
      </c>
      <c r="C38" s="17">
        <v>0</v>
      </c>
      <c r="D38" s="18">
        <f t="shared" ref="D38:D41" si="10">B38*C38</f>
        <v>0</v>
      </c>
      <c r="E38" s="19">
        <f t="shared" si="1"/>
        <v>0</v>
      </c>
      <c r="F38" s="19" t="e">
        <f t="shared" si="0"/>
        <v>#DIV/0!</v>
      </c>
      <c r="G38" s="19"/>
      <c r="H38" s="51" t="e">
        <f t="shared" si="9"/>
        <v>#DIV/0!</v>
      </c>
    </row>
    <row r="39" spans="1:8" x14ac:dyDescent="0.25">
      <c r="A39" s="29" t="s">
        <v>85</v>
      </c>
      <c r="B39" s="16">
        <v>0</v>
      </c>
      <c r="C39" s="17">
        <v>0</v>
      </c>
      <c r="D39" s="18">
        <f t="shared" si="10"/>
        <v>0</v>
      </c>
      <c r="E39" s="19">
        <f t="shared" si="1"/>
        <v>0</v>
      </c>
      <c r="F39" s="19" t="e">
        <f t="shared" si="0"/>
        <v>#DIV/0!</v>
      </c>
      <c r="G39" s="19"/>
      <c r="H39" s="51" t="e">
        <f t="shared" si="9"/>
        <v>#DIV/0!</v>
      </c>
    </row>
    <row r="40" spans="1:8" x14ac:dyDescent="0.25">
      <c r="A40" s="29" t="s">
        <v>86</v>
      </c>
      <c r="B40" s="31">
        <v>0</v>
      </c>
      <c r="C40" s="32">
        <v>0</v>
      </c>
      <c r="D40" s="18">
        <f t="shared" si="10"/>
        <v>0</v>
      </c>
      <c r="E40" s="19">
        <f t="shared" si="1"/>
        <v>0</v>
      </c>
      <c r="F40" s="19" t="e">
        <f t="shared" si="0"/>
        <v>#DIV/0!</v>
      </c>
      <c r="G40" s="23"/>
      <c r="H40" s="55" t="e">
        <f>SUM(H37:H39)</f>
        <v>#DIV/0!</v>
      </c>
    </row>
    <row r="41" spans="1:8" x14ac:dyDescent="0.25">
      <c r="A41" s="30" t="s">
        <v>65</v>
      </c>
      <c r="B41" s="40">
        <f>SUM(B37:B40)</f>
        <v>0</v>
      </c>
      <c r="C41" s="41">
        <f>SUM(C37:C40)/4</f>
        <v>0</v>
      </c>
      <c r="D41" s="42">
        <f t="shared" si="10"/>
        <v>0</v>
      </c>
      <c r="E41" s="43">
        <f>SUM(E37:E40)</f>
        <v>0</v>
      </c>
      <c r="F41" s="43" t="e">
        <f t="shared" si="0"/>
        <v>#DIV/0!</v>
      </c>
      <c r="G41" s="43"/>
      <c r="H41" s="54" t="e">
        <f>(B41/$B$52)*100</f>
        <v>#DIV/0!</v>
      </c>
    </row>
    <row r="42" spans="1:8" x14ac:dyDescent="0.25">
      <c r="A42" s="24" t="s">
        <v>87</v>
      </c>
      <c r="B42" s="25">
        <f>SUM(B41)</f>
        <v>0</v>
      </c>
      <c r="C42" s="38">
        <v>0</v>
      </c>
      <c r="D42" s="27">
        <f>B42*C42</f>
        <v>0</v>
      </c>
      <c r="E42" s="6">
        <f t="shared" si="1"/>
        <v>0</v>
      </c>
      <c r="F42" s="6" t="e">
        <f t="shared" si="0"/>
        <v>#DIV/0!</v>
      </c>
      <c r="G42" s="14"/>
      <c r="H42" s="53" t="e">
        <f>SUM(H41)</f>
        <v>#DIV/0!</v>
      </c>
    </row>
    <row r="43" spans="1:8" x14ac:dyDescent="0.25">
      <c r="A43" s="24" t="s">
        <v>88</v>
      </c>
      <c r="B43" s="9">
        <v>0</v>
      </c>
      <c r="C43" s="7">
        <v>0</v>
      </c>
      <c r="D43" s="27">
        <f t="shared" ref="D43:D45" si="11">B43*C43</f>
        <v>0</v>
      </c>
      <c r="E43" s="6">
        <f t="shared" si="1"/>
        <v>0</v>
      </c>
      <c r="F43" s="6" t="e">
        <f t="shared" si="0"/>
        <v>#DIV/0!</v>
      </c>
      <c r="G43" s="6"/>
      <c r="H43" s="49" t="e">
        <f t="shared" ref="H43:H44" si="12">(B43/$B$52)*100</f>
        <v>#DIV/0!</v>
      </c>
    </row>
    <row r="44" spans="1:8" x14ac:dyDescent="0.25">
      <c r="A44" s="24" t="s">
        <v>89</v>
      </c>
      <c r="B44" s="9">
        <v>0</v>
      </c>
      <c r="C44" s="7">
        <v>0</v>
      </c>
      <c r="D44" s="27">
        <f t="shared" si="11"/>
        <v>0</v>
      </c>
      <c r="E44" s="6">
        <f t="shared" si="1"/>
        <v>0</v>
      </c>
      <c r="F44" s="6" t="e">
        <f t="shared" si="0"/>
        <v>#DIV/0!</v>
      </c>
      <c r="G44" s="6"/>
      <c r="H44" s="49" t="e">
        <f t="shared" si="12"/>
        <v>#DIV/0!</v>
      </c>
    </row>
    <row r="45" spans="1:8" x14ac:dyDescent="0.25">
      <c r="A45" s="39" t="s">
        <v>66</v>
      </c>
      <c r="B45" s="11">
        <f>SUM(B42:B44)</f>
        <v>0</v>
      </c>
      <c r="C45" s="47">
        <f>SUM(C42:C44)/3</f>
        <v>0</v>
      </c>
      <c r="D45" s="13">
        <f t="shared" si="11"/>
        <v>0</v>
      </c>
      <c r="E45" s="46">
        <f>SUM(E42:E44)</f>
        <v>0</v>
      </c>
      <c r="F45" s="46" t="e">
        <f t="shared" si="0"/>
        <v>#DIV/0!</v>
      </c>
      <c r="G45" s="14"/>
      <c r="H45" s="50" t="e">
        <f>SUM(H43:H44)</f>
        <v>#DIV/0!</v>
      </c>
    </row>
    <row r="46" spans="1:8" x14ac:dyDescent="0.25">
      <c r="A46" s="29" t="s">
        <v>90</v>
      </c>
      <c r="B46" s="16">
        <v>0</v>
      </c>
      <c r="C46" s="17">
        <v>0</v>
      </c>
      <c r="D46" s="18">
        <f>B46*C46</f>
        <v>0</v>
      </c>
      <c r="E46" s="19">
        <f t="shared" si="1"/>
        <v>0</v>
      </c>
      <c r="F46" s="19" t="e">
        <f t="shared" si="0"/>
        <v>#DIV/0!</v>
      </c>
      <c r="G46" s="19"/>
      <c r="H46" s="51" t="e">
        <f t="shared" ref="H46:H50" si="13">(B46/$B$52)*100</f>
        <v>#DIV/0!</v>
      </c>
    </row>
    <row r="47" spans="1:8" x14ac:dyDescent="0.25">
      <c r="A47" s="29" t="s">
        <v>91</v>
      </c>
      <c r="B47" s="16">
        <v>0</v>
      </c>
      <c r="C47" s="17">
        <v>0</v>
      </c>
      <c r="D47" s="18">
        <f t="shared" ref="D47:D48" si="14">B47*C47</f>
        <v>0</v>
      </c>
      <c r="E47" s="19">
        <f t="shared" si="1"/>
        <v>0</v>
      </c>
      <c r="F47" s="19" t="e">
        <f t="shared" si="0"/>
        <v>#DIV/0!</v>
      </c>
      <c r="G47" s="19"/>
      <c r="H47" s="51" t="e">
        <f t="shared" si="13"/>
        <v>#DIV/0!</v>
      </c>
    </row>
    <row r="48" spans="1:8" ht="20.399999999999999" x14ac:dyDescent="0.25">
      <c r="A48" s="30" t="s">
        <v>67</v>
      </c>
      <c r="B48" s="40">
        <f>SUM(B46:B47)</f>
        <v>0</v>
      </c>
      <c r="C48" s="41">
        <f>SUM(C46:C47)/2</f>
        <v>0</v>
      </c>
      <c r="D48" s="42">
        <f t="shared" si="14"/>
        <v>0</v>
      </c>
      <c r="E48" s="43">
        <f>SUM(E46:E47)</f>
        <v>0</v>
      </c>
      <c r="F48" s="43" t="e">
        <f t="shared" si="0"/>
        <v>#DIV/0!</v>
      </c>
      <c r="G48" s="43"/>
      <c r="H48" s="54" t="e">
        <f t="shared" si="13"/>
        <v>#DIV/0!</v>
      </c>
    </row>
    <row r="49" spans="1:8" x14ac:dyDescent="0.25">
      <c r="A49" s="24" t="s">
        <v>92</v>
      </c>
      <c r="B49" s="9">
        <v>0</v>
      </c>
      <c r="C49" s="7">
        <v>0</v>
      </c>
      <c r="D49" s="8">
        <f>B49*C49</f>
        <v>0</v>
      </c>
      <c r="E49" s="6">
        <f t="shared" si="1"/>
        <v>0</v>
      </c>
      <c r="F49" s="6" t="e">
        <f t="shared" si="0"/>
        <v>#DIV/0!</v>
      </c>
      <c r="G49" s="6"/>
      <c r="H49" s="49" t="e">
        <f t="shared" si="13"/>
        <v>#DIV/0!</v>
      </c>
    </row>
    <row r="50" spans="1:8" x14ac:dyDescent="0.25">
      <c r="A50" s="24" t="s">
        <v>93</v>
      </c>
      <c r="B50" s="9">
        <v>0</v>
      </c>
      <c r="C50" s="7">
        <v>0</v>
      </c>
      <c r="D50" s="8">
        <f t="shared" ref="D50:D51" si="15">B50*C50</f>
        <v>0</v>
      </c>
      <c r="E50" s="6">
        <f t="shared" si="1"/>
        <v>0</v>
      </c>
      <c r="F50" s="6" t="e">
        <f t="shared" si="0"/>
        <v>#DIV/0!</v>
      </c>
      <c r="G50" s="6"/>
      <c r="H50" s="49" t="e">
        <f t="shared" si="13"/>
        <v>#DIV/0!</v>
      </c>
    </row>
    <row r="51" spans="1:8" x14ac:dyDescent="0.25">
      <c r="A51" s="39" t="s">
        <v>68</v>
      </c>
      <c r="B51" s="11">
        <f>SUM(B49:B50)</f>
        <v>0</v>
      </c>
      <c r="C51" s="47">
        <f>SUM(C49:C50)/2</f>
        <v>0</v>
      </c>
      <c r="D51" s="45">
        <f t="shared" si="15"/>
        <v>0</v>
      </c>
      <c r="E51" s="46">
        <f>SUM(E49:E50)</f>
        <v>0</v>
      </c>
      <c r="F51" s="46" t="e">
        <f t="shared" si="0"/>
        <v>#DIV/0!</v>
      </c>
      <c r="G51" s="14"/>
      <c r="H51" s="50" t="e">
        <f>SUM(H46:H50)</f>
        <v>#DIV/0!</v>
      </c>
    </row>
    <row r="52" spans="1:8" x14ac:dyDescent="0.25">
      <c r="A52" s="29" t="s">
        <v>94</v>
      </c>
      <c r="B52" s="16">
        <f>SUM(B8,B14,B23,B28,B32,B36,B40,B42,B45,B51)</f>
        <v>0</v>
      </c>
      <c r="C52" s="17">
        <v>0</v>
      </c>
      <c r="D52" s="18">
        <f>B52*C52</f>
        <v>0</v>
      </c>
      <c r="E52" s="19">
        <f t="shared" si="1"/>
        <v>0</v>
      </c>
      <c r="F52" s="19" t="e">
        <f t="shared" si="0"/>
        <v>#DIV/0!</v>
      </c>
      <c r="G52" s="19"/>
      <c r="H52" s="51" t="e">
        <f>SUM(H51,H45,H42,H40,H36,H32,H28,H23,H14,H8)</f>
        <v>#DIV/0!</v>
      </c>
    </row>
    <row r="53" spans="1:8" x14ac:dyDescent="0.25">
      <c r="A53" s="29" t="s">
        <v>95</v>
      </c>
      <c r="B53" s="16">
        <f t="shared" ref="B53:B64" si="16">SUM(B9,B15,B24,B29,B33,B37,B41,B43,B46,B52)</f>
        <v>0</v>
      </c>
      <c r="C53" s="17">
        <v>0</v>
      </c>
      <c r="D53" s="18">
        <f t="shared" ref="D53:D55" si="17">B53*C53</f>
        <v>0</v>
      </c>
      <c r="E53" s="19">
        <f t="shared" si="1"/>
        <v>0</v>
      </c>
      <c r="F53" s="19" t="e">
        <f t="shared" si="0"/>
        <v>#DIV/0!</v>
      </c>
      <c r="G53" s="19"/>
      <c r="H53" s="51" t="e">
        <f t="shared" ref="H53:H65" si="18">SUM(H52,H46,H43,H41,H37,H33,H29,H24,H15,H9)</f>
        <v>#DIV/0!</v>
      </c>
    </row>
    <row r="54" spans="1:8" x14ac:dyDescent="0.25">
      <c r="A54" s="29" t="s">
        <v>96</v>
      </c>
      <c r="B54" s="16">
        <f t="shared" si="16"/>
        <v>0</v>
      </c>
      <c r="C54" s="17">
        <v>0</v>
      </c>
      <c r="D54" s="18">
        <f t="shared" si="17"/>
        <v>0</v>
      </c>
      <c r="E54" s="19">
        <f t="shared" si="1"/>
        <v>0</v>
      </c>
      <c r="F54" s="19" t="e">
        <f t="shared" si="0"/>
        <v>#DIV/0!</v>
      </c>
      <c r="G54" s="19"/>
      <c r="H54" s="51" t="e">
        <f t="shared" si="18"/>
        <v>#DIV/0!</v>
      </c>
    </row>
    <row r="55" spans="1:8" x14ac:dyDescent="0.25">
      <c r="A55" s="30" t="s">
        <v>69</v>
      </c>
      <c r="B55" s="40">
        <f>SUM(B52:B54)</f>
        <v>0</v>
      </c>
      <c r="C55" s="41">
        <f>SUM(C52:C54)/3</f>
        <v>0</v>
      </c>
      <c r="D55" s="42">
        <f t="shared" si="17"/>
        <v>0</v>
      </c>
      <c r="E55" s="43">
        <f>SUM(E52:E54)</f>
        <v>0</v>
      </c>
      <c r="F55" s="43" t="e">
        <f t="shared" si="0"/>
        <v>#DIV/0!</v>
      </c>
      <c r="G55" s="43"/>
      <c r="H55" s="54" t="e">
        <f t="shared" si="18"/>
        <v>#DIV/0!</v>
      </c>
    </row>
    <row r="56" spans="1:8" x14ac:dyDescent="0.25">
      <c r="A56" s="24" t="s">
        <v>97</v>
      </c>
      <c r="B56" s="9">
        <f t="shared" si="16"/>
        <v>0</v>
      </c>
      <c r="C56" s="7">
        <v>0</v>
      </c>
      <c r="D56" s="8">
        <f>B56*C56</f>
        <v>0</v>
      </c>
      <c r="E56" s="6">
        <f t="shared" si="1"/>
        <v>0</v>
      </c>
      <c r="F56" s="6" t="e">
        <f t="shared" si="0"/>
        <v>#DIV/0!</v>
      </c>
      <c r="G56" s="6"/>
      <c r="H56" s="49" t="e">
        <f t="shared" si="18"/>
        <v>#DIV/0!</v>
      </c>
    </row>
    <row r="57" spans="1:8" x14ac:dyDescent="0.25">
      <c r="A57" s="24" t="s">
        <v>98</v>
      </c>
      <c r="B57" s="9">
        <f t="shared" si="16"/>
        <v>0</v>
      </c>
      <c r="C57" s="7">
        <v>0</v>
      </c>
      <c r="D57" s="8">
        <f t="shared" ref="D57:D62" si="19">B57*C57</f>
        <v>0</v>
      </c>
      <c r="E57" s="6">
        <f t="shared" si="1"/>
        <v>0</v>
      </c>
      <c r="F57" s="6" t="e">
        <f t="shared" si="0"/>
        <v>#DIV/0!</v>
      </c>
      <c r="G57" s="6"/>
      <c r="H57" s="49" t="e">
        <f t="shared" si="18"/>
        <v>#DIV/0!</v>
      </c>
    </row>
    <row r="58" spans="1:8" x14ac:dyDescent="0.25">
      <c r="A58" s="24" t="s">
        <v>99</v>
      </c>
      <c r="B58" s="9">
        <f t="shared" si="16"/>
        <v>0</v>
      </c>
      <c r="C58" s="7">
        <v>0</v>
      </c>
      <c r="D58" s="8">
        <f t="shared" si="19"/>
        <v>0</v>
      </c>
      <c r="E58" s="6">
        <f t="shared" si="1"/>
        <v>0</v>
      </c>
      <c r="F58" s="6" t="e">
        <f t="shared" si="0"/>
        <v>#DIV/0!</v>
      </c>
      <c r="G58" s="6"/>
      <c r="H58" s="49" t="e">
        <f t="shared" si="18"/>
        <v>#DIV/0!</v>
      </c>
    </row>
    <row r="59" spans="1:8" x14ac:dyDescent="0.25">
      <c r="A59" s="24" t="s">
        <v>100</v>
      </c>
      <c r="B59" s="9">
        <f t="shared" si="16"/>
        <v>0</v>
      </c>
      <c r="C59" s="7">
        <v>0</v>
      </c>
      <c r="D59" s="8">
        <f t="shared" si="19"/>
        <v>0</v>
      </c>
      <c r="E59" s="6">
        <f t="shared" si="1"/>
        <v>0</v>
      </c>
      <c r="F59" s="6" t="e">
        <f t="shared" si="0"/>
        <v>#DIV/0!</v>
      </c>
      <c r="G59" s="6"/>
      <c r="H59" s="49" t="e">
        <f t="shared" si="18"/>
        <v>#DIV/0!</v>
      </c>
    </row>
    <row r="60" spans="1:8" x14ac:dyDescent="0.25">
      <c r="A60" s="24" t="s">
        <v>101</v>
      </c>
      <c r="B60" s="9">
        <f t="shared" si="16"/>
        <v>0</v>
      </c>
      <c r="C60" s="7">
        <v>0</v>
      </c>
      <c r="D60" s="8">
        <f t="shared" si="19"/>
        <v>0</v>
      </c>
      <c r="E60" s="6">
        <f t="shared" si="1"/>
        <v>0</v>
      </c>
      <c r="F60" s="6" t="e">
        <f t="shared" si="0"/>
        <v>#DIV/0!</v>
      </c>
      <c r="G60" s="6"/>
      <c r="H60" s="49" t="e">
        <f t="shared" si="18"/>
        <v>#DIV/0!</v>
      </c>
    </row>
    <row r="61" spans="1:8" x14ac:dyDescent="0.25">
      <c r="A61" s="24" t="s">
        <v>102</v>
      </c>
      <c r="B61" s="9">
        <f t="shared" si="16"/>
        <v>0</v>
      </c>
      <c r="C61" s="7">
        <v>0</v>
      </c>
      <c r="D61" s="8">
        <f t="shared" si="19"/>
        <v>0</v>
      </c>
      <c r="E61" s="6">
        <f t="shared" si="1"/>
        <v>0</v>
      </c>
      <c r="F61" s="6" t="e">
        <f t="shared" si="0"/>
        <v>#DIV/0!</v>
      </c>
      <c r="G61" s="6"/>
      <c r="H61" s="49" t="e">
        <f t="shared" si="18"/>
        <v>#DIV/0!</v>
      </c>
    </row>
    <row r="62" spans="1:8" x14ac:dyDescent="0.25">
      <c r="A62" s="39" t="s">
        <v>70</v>
      </c>
      <c r="B62" s="44">
        <f>SUM(B56:B61)</f>
        <v>0</v>
      </c>
      <c r="C62" s="12">
        <f>SUM(C56:C61)/6</f>
        <v>0</v>
      </c>
      <c r="D62" s="45">
        <f t="shared" si="19"/>
        <v>0</v>
      </c>
      <c r="E62" s="46">
        <f>SUM(E56:E61)</f>
        <v>0</v>
      </c>
      <c r="F62" s="46" t="e">
        <f t="shared" si="0"/>
        <v>#DIV/0!</v>
      </c>
      <c r="G62" s="46"/>
      <c r="H62" s="56" t="e">
        <f t="shared" si="18"/>
        <v>#DIV/0!</v>
      </c>
    </row>
    <row r="63" spans="1:8" x14ac:dyDescent="0.25">
      <c r="A63" s="29" t="s">
        <v>103</v>
      </c>
      <c r="B63" s="16">
        <f t="shared" si="16"/>
        <v>0</v>
      </c>
      <c r="C63" s="17">
        <v>0</v>
      </c>
      <c r="D63" s="18">
        <f>B63*C63</f>
        <v>0</v>
      </c>
      <c r="E63" s="19">
        <f t="shared" si="1"/>
        <v>0</v>
      </c>
      <c r="F63" s="19" t="e">
        <f t="shared" si="0"/>
        <v>#DIV/0!</v>
      </c>
      <c r="G63" s="19"/>
      <c r="H63" s="51" t="e">
        <f t="shared" si="18"/>
        <v>#DIV/0!</v>
      </c>
    </row>
    <row r="64" spans="1:8" x14ac:dyDescent="0.25">
      <c r="A64" s="29" t="s">
        <v>104</v>
      </c>
      <c r="B64" s="16">
        <f t="shared" si="16"/>
        <v>0</v>
      </c>
      <c r="C64" s="17">
        <v>0</v>
      </c>
      <c r="D64" s="18">
        <f t="shared" ref="D64:D65" si="20">B64*C64</f>
        <v>0</v>
      </c>
      <c r="E64" s="19">
        <f t="shared" si="1"/>
        <v>0</v>
      </c>
      <c r="F64" s="19" t="e">
        <f t="shared" si="0"/>
        <v>#DIV/0!</v>
      </c>
      <c r="G64" s="19"/>
      <c r="H64" s="51" t="e">
        <f t="shared" si="18"/>
        <v>#DIV/0!</v>
      </c>
    </row>
    <row r="65" spans="1:8" x14ac:dyDescent="0.25">
      <c r="A65" s="36" t="s">
        <v>71</v>
      </c>
      <c r="B65" s="40">
        <f>SUM(B63:B64)</f>
        <v>0</v>
      </c>
      <c r="C65" s="41">
        <f>SUM(C63:C64)/2</f>
        <v>0</v>
      </c>
      <c r="D65" s="42">
        <f t="shared" si="20"/>
        <v>0</v>
      </c>
      <c r="E65" s="43">
        <f>SUM(E63:E64)</f>
        <v>0</v>
      </c>
      <c r="F65" s="43" t="e">
        <f t="shared" si="0"/>
        <v>#DIV/0!</v>
      </c>
      <c r="G65" s="43"/>
      <c r="H65" s="54" t="e">
        <f t="shared" si="18"/>
        <v>#DIV/0!</v>
      </c>
    </row>
    <row r="66" spans="1:8" x14ac:dyDescent="0.25">
      <c r="A66" s="37" t="s">
        <v>105</v>
      </c>
      <c r="B66" s="48">
        <f>SUM(B8,B14,B23,B26,B36,B41,B45,B48,B51,B55,B62,B65)</f>
        <v>0</v>
      </c>
      <c r="C66" s="2">
        <f>SUM(C8,C14,C23,C26,C36,C41,C45,C48,C51,C55,C62,C65)/12</f>
        <v>0</v>
      </c>
      <c r="D66" s="3">
        <f>B66*C66</f>
        <v>0</v>
      </c>
      <c r="E66" s="1">
        <f>B66*5</f>
        <v>0</v>
      </c>
      <c r="F66" s="1" t="e">
        <f t="shared" si="0"/>
        <v>#DIV/0!</v>
      </c>
      <c r="G66" s="1"/>
      <c r="H66" s="57"/>
    </row>
    <row r="67" spans="1:8" x14ac:dyDescent="0.25">
      <c r="C67" s="34"/>
      <c r="D67" s="35"/>
    </row>
    <row r="68" spans="1:8" x14ac:dyDescent="0.25">
      <c r="B68" s="59" t="s">
        <v>8</v>
      </c>
      <c r="C68" s="59"/>
      <c r="D68" s="59" t="s">
        <v>9</v>
      </c>
      <c r="E68" s="59" t="s">
        <v>10</v>
      </c>
      <c r="F68" s="61"/>
      <c r="G68" s="59" t="s">
        <v>11</v>
      </c>
      <c r="H68" s="61"/>
    </row>
    <row r="69" spans="1:8" x14ac:dyDescent="0.25">
      <c r="B69" s="59"/>
      <c r="C69" s="59"/>
      <c r="D69" s="59"/>
      <c r="E69" s="58" t="s">
        <v>12</v>
      </c>
      <c r="F69" s="58" t="s">
        <v>13</v>
      </c>
      <c r="G69" s="58" t="s">
        <v>12</v>
      </c>
      <c r="H69" s="58" t="s">
        <v>13</v>
      </c>
    </row>
    <row r="70" spans="1:8" x14ac:dyDescent="0.25">
      <c r="B70" s="60" t="s">
        <v>14</v>
      </c>
      <c r="C70" s="60"/>
      <c r="D70" s="19" t="s">
        <v>15</v>
      </c>
      <c r="E70" s="19" t="s">
        <v>16</v>
      </c>
      <c r="F70" s="19" t="s">
        <v>17</v>
      </c>
      <c r="G70" s="19" t="s">
        <v>18</v>
      </c>
      <c r="H70" s="19" t="s">
        <v>19</v>
      </c>
    </row>
    <row r="71" spans="1:8" ht="13.2" x14ac:dyDescent="0.25">
      <c r="A71"/>
      <c r="B71" s="60" t="s">
        <v>20</v>
      </c>
      <c r="C71" s="60"/>
      <c r="D71" s="19" t="s">
        <v>21</v>
      </c>
      <c r="E71" s="19" t="s">
        <v>22</v>
      </c>
      <c r="F71" s="19" t="s">
        <v>23</v>
      </c>
      <c r="G71" s="19" t="s">
        <v>24</v>
      </c>
      <c r="H71" s="19" t="s">
        <v>25</v>
      </c>
    </row>
    <row r="72" spans="1:8" x14ac:dyDescent="0.25">
      <c r="B72" s="60" t="s">
        <v>42</v>
      </c>
      <c r="C72" s="60"/>
      <c r="D72" s="19" t="s">
        <v>26</v>
      </c>
      <c r="E72" s="19" t="s">
        <v>27</v>
      </c>
      <c r="F72" s="19" t="s">
        <v>28</v>
      </c>
      <c r="G72" s="19" t="s">
        <v>29</v>
      </c>
      <c r="H72" s="19" t="s">
        <v>30</v>
      </c>
    </row>
    <row r="73" spans="1:8" x14ac:dyDescent="0.25">
      <c r="B73" s="60" t="s">
        <v>43</v>
      </c>
      <c r="C73" s="60"/>
      <c r="D73" s="19" t="s">
        <v>31</v>
      </c>
      <c r="E73" s="19" t="s">
        <v>32</v>
      </c>
      <c r="F73" s="19" t="s">
        <v>33</v>
      </c>
      <c r="G73" s="19" t="s">
        <v>34</v>
      </c>
      <c r="H73" s="19" t="s">
        <v>35</v>
      </c>
    </row>
    <row r="74" spans="1:8" x14ac:dyDescent="0.25">
      <c r="B74" s="60" t="s">
        <v>41</v>
      </c>
      <c r="C74" s="60"/>
      <c r="D74" s="19" t="s">
        <v>36</v>
      </c>
      <c r="E74" s="19" t="s">
        <v>37</v>
      </c>
      <c r="F74" s="19" t="s">
        <v>38</v>
      </c>
      <c r="G74" s="19" t="s">
        <v>39</v>
      </c>
      <c r="H74" s="19" t="s">
        <v>40</v>
      </c>
    </row>
    <row r="75" spans="1:8" x14ac:dyDescent="0.25">
      <c r="C75" s="34"/>
      <c r="D75" s="35"/>
    </row>
    <row r="76" spans="1:8" x14ac:dyDescent="0.25">
      <c r="C76" s="34"/>
      <c r="D76" s="35"/>
    </row>
    <row r="77" spans="1:8" x14ac:dyDescent="0.25">
      <c r="C77" s="34"/>
      <c r="D77" s="35"/>
    </row>
    <row r="78" spans="1:8" x14ac:dyDescent="0.25">
      <c r="C78" s="34"/>
      <c r="D78" s="35"/>
    </row>
    <row r="79" spans="1:8" x14ac:dyDescent="0.25">
      <c r="C79" s="34"/>
      <c r="D79" s="35"/>
    </row>
    <row r="80" spans="1:8" x14ac:dyDescent="0.25">
      <c r="C80" s="34"/>
      <c r="D80" s="35"/>
    </row>
    <row r="81" spans="3:4" x14ac:dyDescent="0.25">
      <c r="C81" s="34"/>
      <c r="D81" s="35"/>
    </row>
    <row r="82" spans="3:4" x14ac:dyDescent="0.25">
      <c r="C82" s="34"/>
      <c r="D82" s="35"/>
    </row>
    <row r="83" spans="3:4" x14ac:dyDescent="0.25">
      <c r="C83" s="34"/>
      <c r="D83" s="35"/>
    </row>
    <row r="84" spans="3:4" x14ac:dyDescent="0.25">
      <c r="C84" s="34"/>
      <c r="D84" s="35"/>
    </row>
    <row r="85" spans="3:4" x14ac:dyDescent="0.25">
      <c r="C85" s="34"/>
      <c r="D85" s="35"/>
    </row>
    <row r="86" spans="3:4" x14ac:dyDescent="0.25">
      <c r="C86" s="34"/>
      <c r="D86" s="35"/>
    </row>
    <row r="87" spans="3:4" x14ac:dyDescent="0.25">
      <c r="C87" s="34"/>
      <c r="D87" s="35"/>
    </row>
  </sheetData>
  <mergeCells count="15">
    <mergeCell ref="A1:A2"/>
    <mergeCell ref="B1:H1"/>
    <mergeCell ref="B2:C2"/>
    <mergeCell ref="D2:E2"/>
    <mergeCell ref="F2:G2"/>
    <mergeCell ref="B74:C74"/>
    <mergeCell ref="D68:D69"/>
    <mergeCell ref="E68:F68"/>
    <mergeCell ref="G68:H68"/>
    <mergeCell ref="A4:H4"/>
    <mergeCell ref="B68:C69"/>
    <mergeCell ref="B70:C70"/>
    <mergeCell ref="B71:C71"/>
    <mergeCell ref="B72:C72"/>
    <mergeCell ref="B73:C73"/>
  </mergeCells>
  <pageMargins left="0.65" right="0.35" top="0.47" bottom="0.41" header="0.31496062992125984" footer="0.31496062992125984"/>
  <pageSetup scale="68" orientation="landscape" r:id="rId1"/>
  <rowBreaks count="1" manualBreakCount="1">
    <brk id="75" max="7" man="1"/>
  </rowBreaks>
  <ignoredErrors>
    <ignoredError sqref="B55 B62 E8:E65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Ponderación y Gradación</vt:lpstr>
      <vt:lpstr>'Ponderación y Gradación'!Área_de_impresión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WILDER ORLANDO MENESES GOMEZ</cp:lastModifiedBy>
  <cp:lastPrinted>2022-06-09T19:00:59Z</cp:lastPrinted>
  <dcterms:created xsi:type="dcterms:W3CDTF">2003-11-14T08:59:56Z</dcterms:created>
  <dcterms:modified xsi:type="dcterms:W3CDTF">2022-06-09T19:01:21Z</dcterms:modified>
</cp:coreProperties>
</file>